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0" yWindow="6543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<sst xmlns="http://schemas.openxmlformats.org/spreadsheetml/2006/main" count="122" uniqueCount="90">
  <si>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</si>
  <si>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</si>
  <si>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</si>
  <si>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</si>
  <si>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</si>
  <si>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</si>
  <si>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</si>
  <si>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</si>
  <si>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</si>
  <si>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</si>
  <si>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</si>
  <si>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</si>
  <si>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</si>
  <si>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</si>
  <si>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</si>
  <si>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</si>
  <si>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</si>
  <si>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</si>
  <si>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</si>
  <si>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</si>
  <si>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</si>
  <si>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</si>
  <si>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</si>
  <si>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</si>
  <si>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</si>
  <si>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</si>
  <si>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</si>
  <si>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</si>
  <si>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</si>
  <si>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</si>
  <si>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</si>
  <si>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</si>
  <si>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</si>
  <si>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</si>
  <si>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</si>
  <si>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</si>
  <si>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</si>
  <si>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</si>
  <si>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</si>
  <si>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</si>
  <si>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</si>
  <si>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</si>
  <si>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</si>
  <si>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</si>
  <si>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</si>
  <si>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</si>
  <si>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</si>
  <si>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</si>
  <si>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</si>
  <si>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</si>
  <si>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</si>
  <si>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</si>
  <si>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</si>
  <si>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</si>
  <si>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</si>
  <si>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</si>
  <si>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</si>
  <si>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</si>
  <si>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</si>
  <si>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Crataegus 5144</t>
  </si>
  <si>
    <t>Salix 5145</t>
  </si>
  <si>
    <t>Symphoricarpos 5146</t>
  </si>
  <si>
    <t>Spiraea 5147</t>
  </si>
  <si>
    <t>Philadelphus 5148</t>
  </si>
  <si>
    <t>Holodiscus 5149</t>
  </si>
  <si>
    <t>Amelanchier 5150</t>
  </si>
  <si>
    <t>Punus virginiana 5151</t>
  </si>
  <si>
    <t>Salix 5152, 5168</t>
  </si>
  <si>
    <t>Purshia 5153</t>
  </si>
  <si>
    <t>Acer glabrum 5154</t>
  </si>
  <si>
    <t>Ribes 5155</t>
  </si>
  <si>
    <t>Physocarpus 5156</t>
  </si>
  <si>
    <t>Clematis 5157</t>
  </si>
  <si>
    <t>Rubus parviflorus 5158</t>
  </si>
  <si>
    <t>Alnus oregona 5159</t>
  </si>
  <si>
    <t>Populus trichocarpa 5160</t>
  </si>
  <si>
    <t>Cornus 5161</t>
  </si>
  <si>
    <t>Quercus garryana 5162</t>
  </si>
  <si>
    <t>Ceanothus 5163</t>
  </si>
  <si>
    <t>Prunus emarginata 5164</t>
  </si>
  <si>
    <t>Mahonia 5165 EV/SP</t>
  </si>
  <si>
    <t>Rosa 5166</t>
  </si>
  <si>
    <t>Populus tremuloides 5167</t>
  </si>
  <si>
    <t>Ribes 5169</t>
  </si>
  <si>
    <t>JAW</t>
  </si>
  <si>
    <t>Satus Pass, Washington</t>
  </si>
  <si>
    <t>45°57'N</t>
  </si>
  <si>
    <t>120°38'W</t>
  </si>
  <si>
    <t>840 m</t>
  </si>
  <si>
    <t>25.07.1995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</si>
</sst>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3" sqref="B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84</v>
      </c>
      <c r="B3" s="49" t="s">
        <v>85</v>
      </c>
      <c r="C3" s="49"/>
      <c r="D3" s="50" t="s">
        <v>86</v>
      </c>
      <c r="E3" s="51" t="s">
        <v>87</v>
      </c>
      <c r="F3" s="50" t="s">
        <v>88</v>
      </c>
      <c r="G3" s="52" t="s">
        <v>89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F7">
        <v>1</v>
      </c>
      <c r="G7">
        <v>1</v>
      </c>
      <c r="H7">
        <v>0.5</v>
      </c>
      <c r="I7">
        <v>0.5</v>
      </c>
      <c r="J7" s="58">
        <v>1</v>
      </c>
      <c r="N7">
        <v>0.5</v>
      </c>
      <c r="O7">
        <v>0.5</v>
      </c>
      <c r="S7" s="58"/>
      <c r="U7">
        <v>0.5</v>
      </c>
      <c r="V7">
        <v>0.5</v>
      </c>
      <c r="W7" s="58"/>
      <c r="Y7">
        <v>0.5</v>
      </c>
      <c r="Z7" s="58">
        <v>0.5</v>
      </c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0.5</v>
      </c>
      <c r="H8">
        <v>1</v>
      </c>
      <c r="J8" s="55"/>
      <c r="N8">
        <v>0.33</v>
      </c>
      <c r="O8">
        <v>0.33</v>
      </c>
      <c r="P8">
        <v>0.33</v>
      </c>
      <c r="S8" s="55"/>
      <c r="V8">
        <v>0.5</v>
      </c>
      <c r="W8" s="55">
        <v>0.5</v>
      </c>
      <c r="Y8">
        <v>1</v>
      </c>
      <c r="Z8" s="55"/>
      <c r="AC8">
        <v>0.33</v>
      </c>
      <c r="AD8">
        <v>0.33</v>
      </c>
      <c r="AE8" s="55">
        <v>0.33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0.5</v>
      </c>
      <c r="G9">
        <v>0.25</v>
      </c>
      <c r="H9">
        <v>0.5</v>
      </c>
      <c r="J9" s="55"/>
      <c r="M9">
        <v>0.25</v>
      </c>
      <c r="N9">
        <v>0.25</v>
      </c>
      <c r="O9">
        <v>0.25</v>
      </c>
      <c r="P9">
        <v>0.25</v>
      </c>
      <c r="S9" s="55"/>
      <c r="U9">
        <v>1</v>
      </c>
      <c r="W9" s="55"/>
      <c r="Y9">
        <v>0.5</v>
      </c>
      <c r="Z9" s="55">
        <v>0.5</v>
      </c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G10">
        <v>0.5</v>
      </c>
      <c r="I10">
        <v>1</v>
      </c>
      <c r="J10" s="55"/>
      <c r="M10">
        <v>0.33</v>
      </c>
      <c r="N10">
        <v>0.33</v>
      </c>
      <c r="O10">
        <v>0.33</v>
      </c>
      <c r="S10" s="55"/>
      <c r="U10">
        <v>0.5</v>
      </c>
      <c r="V10">
        <v>0.5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0.5</v>
      </c>
      <c r="H11">
        <v>0.5</v>
      </c>
      <c r="J11" s="55"/>
      <c r="M11">
        <v>0.2</v>
      </c>
      <c r="N11">
        <v>0.2</v>
      </c>
      <c r="O11">
        <v>0.2</v>
      </c>
      <c r="P11">
        <v>0.2</v>
      </c>
      <c r="Q11">
        <v>0.2</v>
      </c>
      <c r="S11" s="55"/>
      <c r="V11">
        <v>0.5</v>
      </c>
      <c r="W11" s="55">
        <v>0.5</v>
      </c>
      <c r="Y11">
        <v>0.5</v>
      </c>
      <c r="Z11" s="55">
        <v>0.5</v>
      </c>
      <c r="AB11">
        <v>0.5</v>
      </c>
      <c r="AC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1</v>
      </c>
      <c r="G12">
        <v>1</v>
      </c>
      <c r="H12">
        <v>0.5</v>
      </c>
      <c r="I12">
        <v>0.5</v>
      </c>
      <c r="J12" s="55">
        <v>1</v>
      </c>
      <c r="N12">
        <v>0.33</v>
      </c>
      <c r="O12">
        <v>0.33</v>
      </c>
      <c r="P12">
        <v>0.33</v>
      </c>
      <c r="S12" s="55"/>
      <c r="U12">
        <v>1</v>
      </c>
      <c r="W12" s="55"/>
      <c r="Y12">
        <v>0.5</v>
      </c>
      <c r="Z12" s="55">
        <v>0.5</v>
      </c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0.5</v>
      </c>
      <c r="G13">
        <v>0.5</v>
      </c>
      <c r="H13">
        <v>0.5</v>
      </c>
      <c r="I13">
        <v>0.5</v>
      </c>
      <c r="J13" s="55"/>
      <c r="N13">
        <v>0.5</v>
      </c>
      <c r="O13">
        <v>0.5</v>
      </c>
      <c r="S13" s="55"/>
      <c r="T13">
        <v>1</v>
      </c>
      <c r="U13">
        <v>1</v>
      </c>
      <c r="W13" s="55"/>
      <c r="X13">
        <v>0.5</v>
      </c>
      <c r="Y13">
        <v>0.5</v>
      </c>
      <c r="Z13" s="55"/>
      <c r="AB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1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F14">
        <v>1</v>
      </c>
      <c r="G14">
        <v>1</v>
      </c>
      <c r="H14">
        <v>0.5</v>
      </c>
      <c r="I14">
        <v>0.5</v>
      </c>
      <c r="J14" s="55">
        <v>0.5</v>
      </c>
      <c r="N14">
        <v>0.25</v>
      </c>
      <c r="O14">
        <v>0.25</v>
      </c>
      <c r="P14">
        <v>0.25</v>
      </c>
      <c r="Q14">
        <v>0.25</v>
      </c>
      <c r="S14" s="55"/>
      <c r="U14">
        <v>0.33</v>
      </c>
      <c r="V14">
        <v>0.33</v>
      </c>
      <c r="W14" s="55">
        <v>0.33</v>
      </c>
      <c r="X14">
        <v>0.5</v>
      </c>
      <c r="Y14">
        <v>0.5</v>
      </c>
      <c r="Z14" s="55"/>
      <c r="AB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0.5</v>
      </c>
      <c r="H15">
        <v>0.5</v>
      </c>
      <c r="J15" s="55"/>
      <c r="M15">
        <v>0.33</v>
      </c>
      <c r="N15">
        <v>0.33</v>
      </c>
      <c r="O15">
        <v>0.33</v>
      </c>
      <c r="S15" s="55"/>
      <c r="T15">
        <v>1</v>
      </c>
      <c r="U15">
        <v>1</v>
      </c>
      <c r="W15" s="55"/>
      <c r="Y15">
        <v>0.5</v>
      </c>
      <c r="Z15" s="55">
        <v>0.5</v>
      </c>
      <c r="AB15">
        <v>0.5</v>
      </c>
      <c r="AC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D16" s="55">
        <v>1</v>
      </c>
      <c r="E16">
        <v>1</v>
      </c>
      <c r="J16" s="55"/>
      <c r="L16">
        <v>0.5</v>
      </c>
      <c r="M16">
        <v>0.5</v>
      </c>
      <c r="S16" s="55"/>
      <c r="U16">
        <v>1</v>
      </c>
      <c r="W16" s="55"/>
      <c r="Z16" s="55">
        <v>1</v>
      </c>
      <c r="AB16">
        <v>1</v>
      </c>
      <c r="AE16" s="55"/>
      <c r="AF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0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D17" s="55">
        <v>1</v>
      </c>
      <c r="F17">
        <v>1</v>
      </c>
      <c r="G17">
        <v>1</v>
      </c>
      <c r="I17">
        <v>1</v>
      </c>
      <c r="J17" s="55">
        <v>1</v>
      </c>
      <c r="O17">
        <v>0.5</v>
      </c>
      <c r="P17">
        <v>0.5</v>
      </c>
      <c r="S17" s="55"/>
      <c r="V17">
        <v>1</v>
      </c>
      <c r="W17" s="55"/>
      <c r="X17">
        <v>0.5</v>
      </c>
      <c r="Y17">
        <v>0.5</v>
      </c>
      <c r="Z17" s="55"/>
      <c r="AA17">
        <v>0.5</v>
      </c>
      <c r="AB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D18" s="55">
        <v>1</v>
      </c>
      <c r="F18">
        <v>1</v>
      </c>
      <c r="G18">
        <v>1</v>
      </c>
      <c r="I18">
        <v>1</v>
      </c>
      <c r="J18" s="55">
        <v>1</v>
      </c>
      <c r="O18">
        <v>0.5</v>
      </c>
      <c r="P18">
        <v>0.5</v>
      </c>
      <c r="S18" s="55"/>
      <c r="V18">
        <v>1</v>
      </c>
      <c r="W18" s="55"/>
      <c r="X18">
        <v>1</v>
      </c>
      <c r="Z18" s="55"/>
      <c r="AA18">
        <v>0.5</v>
      </c>
      <c r="AB18">
        <v>0.5</v>
      </c>
      <c r="AE18" s="55"/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D19" s="55">
        <v>1</v>
      </c>
      <c r="F19">
        <v>1</v>
      </c>
      <c r="G19">
        <v>1</v>
      </c>
      <c r="I19">
        <v>1</v>
      </c>
      <c r="J19" s="55">
        <v>1</v>
      </c>
      <c r="O19">
        <v>0.5</v>
      </c>
      <c r="P19">
        <v>0.5</v>
      </c>
      <c r="S19" s="55"/>
      <c r="V19">
        <v>1</v>
      </c>
      <c r="W19" s="55"/>
      <c r="X19">
        <v>0.5</v>
      </c>
      <c r="Y19">
        <v>0.5</v>
      </c>
      <c r="Z19" s="55"/>
      <c r="AB19">
        <v>1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0.5</v>
      </c>
      <c r="D20" s="55">
        <v>0.5</v>
      </c>
      <c r="G20">
        <v>0.5</v>
      </c>
      <c r="I20">
        <v>1</v>
      </c>
      <c r="J20" s="55"/>
      <c r="N20">
        <v>0.5</v>
      </c>
      <c r="O20">
        <v>0.5</v>
      </c>
      <c r="S20" s="55"/>
      <c r="V20">
        <v>1</v>
      </c>
      <c r="W20" s="55"/>
      <c r="X20">
        <v>0.33</v>
      </c>
      <c r="Y20">
        <v>0.33</v>
      </c>
      <c r="Z20" s="55">
        <v>0.33</v>
      </c>
      <c r="AB20">
        <v>1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D21" s="55">
        <v>1</v>
      </c>
      <c r="F21">
        <v>1</v>
      </c>
      <c r="G21">
        <v>1</v>
      </c>
      <c r="I21">
        <v>1</v>
      </c>
      <c r="J21" s="55">
        <v>1</v>
      </c>
      <c r="Q21">
        <v>0.33</v>
      </c>
      <c r="R21">
        <v>0.33</v>
      </c>
      <c r="S21" s="55">
        <v>0.33</v>
      </c>
      <c r="V21">
        <v>1</v>
      </c>
      <c r="W21" s="55"/>
      <c r="X21">
        <v>1</v>
      </c>
      <c r="Z21" s="55"/>
      <c r="AA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1</v>
      </c>
      <c r="G22">
        <v>1</v>
      </c>
      <c r="H22">
        <v>0.5</v>
      </c>
      <c r="I22">
        <v>0.5</v>
      </c>
      <c r="J22" s="55">
        <v>1</v>
      </c>
      <c r="O22">
        <v>0.33</v>
      </c>
      <c r="P22">
        <v>0.33</v>
      </c>
      <c r="Q22">
        <v>0.33</v>
      </c>
      <c r="S22" s="55"/>
      <c r="U22">
        <v>1</v>
      </c>
      <c r="W22" s="55"/>
      <c r="Y22">
        <v>0.5</v>
      </c>
      <c r="Z22" s="55">
        <v>0.5</v>
      </c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F23">
        <v>0.5</v>
      </c>
      <c r="G23">
        <v>0.5</v>
      </c>
      <c r="H23">
        <v>1</v>
      </c>
      <c r="J23" s="55">
        <v>0.5</v>
      </c>
      <c r="P23">
        <v>0.5</v>
      </c>
      <c r="Q23">
        <v>0.5</v>
      </c>
      <c r="S23" s="55"/>
      <c r="U23">
        <v>0.5</v>
      </c>
      <c r="V23">
        <v>0.5</v>
      </c>
      <c r="W23" s="55"/>
      <c r="X23">
        <v>0.5</v>
      </c>
      <c r="Y23">
        <v>0.5</v>
      </c>
      <c r="Z23" s="55"/>
      <c r="AB23">
        <v>1</v>
      </c>
      <c r="AE23" s="55"/>
      <c r="AH23" s="55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1</v>
      </c>
      <c r="J24" s="55"/>
      <c r="O24">
        <v>0.33</v>
      </c>
      <c r="P24">
        <v>0.33</v>
      </c>
      <c r="Q24">
        <v>0.33</v>
      </c>
      <c r="S24" s="55"/>
      <c r="V24">
        <v>0.5</v>
      </c>
      <c r="W24" s="55">
        <v>0.5</v>
      </c>
      <c r="Y24">
        <v>0.5</v>
      </c>
      <c r="Z24" s="55">
        <v>0.5</v>
      </c>
      <c r="AB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D25" s="55">
        <v>1</v>
      </c>
      <c r="H25">
        <v>1</v>
      </c>
      <c r="J25" s="55"/>
      <c r="N25">
        <v>0.33</v>
      </c>
      <c r="O25">
        <v>0.33</v>
      </c>
      <c r="P25">
        <v>0.33</v>
      </c>
      <c r="S25" s="55"/>
      <c r="T25">
        <v>1</v>
      </c>
      <c r="U25">
        <v>1</v>
      </c>
      <c r="W25" s="55"/>
      <c r="X25">
        <v>0.5</v>
      </c>
      <c r="Y25">
        <v>0.5</v>
      </c>
      <c r="Z25" s="55"/>
      <c r="AB25">
        <v>1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0.5</v>
      </c>
      <c r="G26">
        <v>0.5</v>
      </c>
      <c r="I26">
        <v>1</v>
      </c>
      <c r="J26" s="55">
        <v>0.5</v>
      </c>
      <c r="O26">
        <v>0.5</v>
      </c>
      <c r="P26">
        <v>0.5</v>
      </c>
      <c r="S26" s="55"/>
      <c r="U26">
        <v>1</v>
      </c>
      <c r="W26" s="55"/>
      <c r="X26">
        <v>0.5</v>
      </c>
      <c r="Y26">
        <v>0.5</v>
      </c>
      <c r="Z26" s="55"/>
      <c r="AB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F27">
        <v>1</v>
      </c>
      <c r="H27">
        <v>1</v>
      </c>
      <c r="J27" s="55"/>
      <c r="M27">
        <v>0.33</v>
      </c>
      <c r="N27">
        <v>0.33</v>
      </c>
      <c r="O27">
        <v>0.33</v>
      </c>
      <c r="S27" s="55"/>
      <c r="T27">
        <v>1</v>
      </c>
      <c r="U27">
        <v>1</v>
      </c>
      <c r="W27" s="55"/>
      <c r="Y27">
        <v>0.5</v>
      </c>
      <c r="Z27" s="55">
        <v>0.5</v>
      </c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1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E28">
        <v>1</v>
      </c>
      <c r="J28" s="55"/>
      <c r="O28">
        <v>1</v>
      </c>
      <c r="S28" s="55"/>
      <c r="U28">
        <v>0.5</v>
      </c>
      <c r="V28">
        <v>0.5</v>
      </c>
      <c r="W28" s="55"/>
      <c r="X28">
        <v>0.5</v>
      </c>
      <c r="Y28">
        <v>0.5</v>
      </c>
      <c r="Z28" s="55"/>
      <c r="AB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F29">
        <v>1</v>
      </c>
      <c r="G29">
        <v>1</v>
      </c>
      <c r="I29">
        <v>1</v>
      </c>
      <c r="J29" s="55">
        <v>0.5</v>
      </c>
      <c r="M29">
        <v>0.33</v>
      </c>
      <c r="N29">
        <v>0.33</v>
      </c>
      <c r="O29">
        <v>0.33</v>
      </c>
      <c r="S29" s="55"/>
      <c r="U29">
        <v>0.5</v>
      </c>
      <c r="V29">
        <v>0.5</v>
      </c>
      <c r="W29" s="55"/>
      <c r="Y29">
        <v>1</v>
      </c>
      <c r="Z29" s="55"/>
      <c r="AB29">
        <v>0.5</v>
      </c>
      <c r="AC29">
        <v>0.5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F30">
        <v>0.5</v>
      </c>
      <c r="H30">
        <v>1</v>
      </c>
      <c r="J30" s="55">
        <v>0.5</v>
      </c>
      <c r="O30">
        <v>0.5</v>
      </c>
      <c r="P30">
        <v>0.5</v>
      </c>
      <c r="S30" s="55"/>
      <c r="U30">
        <v>0.33</v>
      </c>
      <c r="V30">
        <v>0.33</v>
      </c>
      <c r="W30" s="55">
        <v>0.33</v>
      </c>
      <c r="Y30">
        <v>1</v>
      </c>
      <c r="Z30" s="55"/>
      <c r="AA30">
        <v>0.5</v>
      </c>
      <c r="AB30">
        <v>0.5</v>
      </c>
      <c r="AE30" s="55"/>
      <c r="AH30" s="55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1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D31" s="55">
        <v>1</v>
      </c>
      <c r="G31">
        <v>0.5</v>
      </c>
      <c r="H31">
        <v>1</v>
      </c>
      <c r="J31" s="55"/>
      <c r="N31">
        <v>0.5</v>
      </c>
      <c r="O31">
        <v>0.5</v>
      </c>
      <c r="S31" s="55"/>
      <c r="U31">
        <v>1</v>
      </c>
      <c r="W31" s="55"/>
      <c r="X31">
        <v>0.5</v>
      </c>
      <c r="Y31">
        <v>0.5</v>
      </c>
      <c r="Z31" s="55"/>
      <c r="AA31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1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25</v>
      </c>
      <c r="AR108" s="7">
        <f t="shared" si="91"/>
        <v>25</v>
      </c>
      <c r="AS108" s="7">
        <f t="shared" si="91"/>
        <v>6</v>
      </c>
      <c r="AT108" s="7">
        <f t="shared" si="91"/>
        <v>15</v>
      </c>
      <c r="AU108" s="7">
        <f t="shared" si="91"/>
        <v>16</v>
      </c>
      <c r="AV108" s="7">
        <f t="shared" si="91"/>
        <v>14</v>
      </c>
      <c r="AW108" s="7">
        <f t="shared" si="91"/>
        <v>13</v>
      </c>
      <c r="AX108" s="7">
        <f t="shared" si="91"/>
        <v>12</v>
      </c>
      <c r="AY108" s="7">
        <f t="shared" si="91"/>
        <v>0</v>
      </c>
      <c r="AZ108" s="7">
        <f t="shared" si="91"/>
        <v>1</v>
      </c>
      <c r="BA108" s="7">
        <f t="shared" si="91"/>
        <v>7</v>
      </c>
      <c r="BB108" s="7">
        <f t="shared" si="91"/>
        <v>14</v>
      </c>
      <c r="BC108" s="7">
        <f t="shared" si="91"/>
        <v>22</v>
      </c>
      <c r="BD108" s="7">
        <f t="shared" si="91"/>
        <v>14</v>
      </c>
      <c r="BE108" s="7">
        <f t="shared" si="91"/>
        <v>6</v>
      </c>
      <c r="BF108" s="7">
        <f t="shared" si="91"/>
        <v>1</v>
      </c>
      <c r="BG108" s="7">
        <f t="shared" si="91"/>
        <v>1</v>
      </c>
      <c r="BH108" s="7">
        <f t="shared" si="91"/>
        <v>4</v>
      </c>
      <c r="BI108" s="7">
        <f t="shared" si="91"/>
        <v>17</v>
      </c>
      <c r="BJ108" s="7">
        <f t="shared" si="91"/>
        <v>15</v>
      </c>
      <c r="BK108" s="7">
        <f t="shared" si="91"/>
        <v>5</v>
      </c>
      <c r="BL108" s="7">
        <f t="shared" si="91"/>
        <v>12</v>
      </c>
      <c r="BM108" s="7">
        <f t="shared" si="91"/>
        <v>22</v>
      </c>
      <c r="BN108" s="7">
        <f t="shared" si="91"/>
        <v>11</v>
      </c>
      <c r="BO108" s="7">
        <f t="shared" si="91"/>
        <v>6</v>
      </c>
      <c r="BP108" s="7">
        <f t="shared" si="91"/>
        <v>22</v>
      </c>
      <c r="BQ108" s="7">
        <f t="shared" si="91"/>
        <v>7</v>
      </c>
      <c r="BR108" s="7">
        <f t="shared" si="91"/>
        <v>1</v>
      </c>
      <c r="BS108" s="7">
        <f t="shared" si="91"/>
        <v>1</v>
      </c>
      <c r="BT108" s="7">
        <f t="shared" si="91"/>
        <v>5</v>
      </c>
      <c r="BU108" s="7">
        <f t="shared" si="91"/>
        <v>19</v>
      </c>
      <c r="BV108" s="7">
        <f t="shared" si="91"/>
        <v>18</v>
      </c>
      <c r="BW108" s="8" t="s">
        <v>39</v>
      </c>
      <c r="BX108" s="8">
        <f>SUM(BX7:BX107)</f>
        <v>25</v>
      </c>
      <c r="BY108" s="8">
        <f aca="true" t="shared" si="92" ref="BY108:CD108">SUM(BY7:BY107)</f>
        <v>25</v>
      </c>
      <c r="BZ108" s="8">
        <f t="shared" si="92"/>
        <v>25</v>
      </c>
      <c r="CA108" s="8">
        <f t="shared" si="92"/>
        <v>25</v>
      </c>
      <c r="CB108" s="8">
        <f t="shared" si="92"/>
        <v>25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9">
        <f>SUM(D7:D107)</f>
        <v>7.5</v>
      </c>
      <c r="E109" s="1">
        <f aca="true" t="shared" si="93" ref="E109:AH109">SUM(E7:E107)</f>
        <v>4.5</v>
      </c>
      <c r="F109" s="1">
        <f>SUM(F7:F107)</f>
        <v>12.5</v>
      </c>
      <c r="G109" s="1">
        <f t="shared" si="93"/>
        <v>12.25</v>
      </c>
      <c r="H109" s="1">
        <f t="shared" si="93"/>
        <v>10</v>
      </c>
      <c r="I109" s="1">
        <f t="shared" si="93"/>
        <v>10.5</v>
      </c>
      <c r="J109" s="59">
        <f t="shared" si="93"/>
        <v>9.5</v>
      </c>
      <c r="K109" s="1">
        <f t="shared" si="93"/>
        <v>0</v>
      </c>
      <c r="L109" s="1">
        <f t="shared" si="93"/>
        <v>0.5</v>
      </c>
      <c r="M109" s="1">
        <f t="shared" si="93"/>
        <v>2.27</v>
      </c>
      <c r="N109" s="1">
        <f t="shared" si="93"/>
        <v>5.010000000000001</v>
      </c>
      <c r="O109" s="1">
        <f t="shared" si="93"/>
        <v>9.17</v>
      </c>
      <c r="P109" s="1">
        <f t="shared" si="93"/>
        <v>5.3500000000000005</v>
      </c>
      <c r="Q109" s="1">
        <f t="shared" si="93"/>
        <v>1.9400000000000002</v>
      </c>
      <c r="R109" s="1">
        <f t="shared" si="93"/>
        <v>0.33</v>
      </c>
      <c r="S109" s="59">
        <f t="shared" si="93"/>
        <v>0.33</v>
      </c>
      <c r="T109" s="1">
        <f t="shared" si="93"/>
        <v>4</v>
      </c>
      <c r="U109" s="1">
        <f t="shared" si="93"/>
        <v>13.16</v>
      </c>
      <c r="V109" s="1">
        <f t="shared" si="93"/>
        <v>9.66</v>
      </c>
      <c r="W109" s="59">
        <f t="shared" si="93"/>
        <v>2.16</v>
      </c>
      <c r="X109" s="1">
        <f t="shared" si="93"/>
        <v>6.83</v>
      </c>
      <c r="Y109" s="1">
        <f t="shared" si="93"/>
        <v>12.33</v>
      </c>
      <c r="Z109" s="59">
        <f t="shared" si="93"/>
        <v>5.83</v>
      </c>
      <c r="AA109" s="1">
        <f t="shared" si="93"/>
        <v>4</v>
      </c>
      <c r="AB109" s="1">
        <f t="shared" si="93"/>
        <v>17</v>
      </c>
      <c r="AC109" s="1">
        <f t="shared" si="93"/>
        <v>3.33</v>
      </c>
      <c r="AD109" s="1">
        <f t="shared" si="93"/>
        <v>0.33</v>
      </c>
      <c r="AE109" s="59">
        <f t="shared" si="93"/>
        <v>0.33</v>
      </c>
      <c r="AF109" s="1">
        <f t="shared" si="93"/>
        <v>3</v>
      </c>
      <c r="AG109" s="1">
        <f t="shared" si="93"/>
        <v>10.5</v>
      </c>
      <c r="AH109" s="59">
        <f t="shared" si="93"/>
        <v>11.5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9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60">
        <f>BZ108</f>
        <v>25</v>
      </c>
      <c r="T110" s="3">
        <f>CA108</f>
        <v>25</v>
      </c>
      <c r="U110" s="3">
        <f>CA108</f>
        <v>25</v>
      </c>
      <c r="V110" s="3">
        <f>CA108</f>
        <v>25</v>
      </c>
      <c r="W110" s="61">
        <f>CA108</f>
        <v>25</v>
      </c>
      <c r="X110" s="8">
        <f>CB108</f>
        <v>25</v>
      </c>
      <c r="Y110" s="8">
        <f>CB108</f>
        <v>25</v>
      </c>
      <c r="Z110" s="57">
        <f>CB108</f>
        <v>25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3">
        <f>CC108</f>
        <v>25</v>
      </c>
      <c r="AF110" s="6">
        <f>CD108</f>
        <v>25</v>
      </c>
      <c r="AG110" s="6">
        <f>CD108</f>
        <v>25</v>
      </c>
      <c r="AH110" s="64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175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30</v>
      </c>
      <c r="E112" s="47">
        <f>(E109/BY108)*100</f>
        <v>18</v>
      </c>
      <c r="F112" s="47">
        <f>(F109/BY108)*100</f>
        <v>50</v>
      </c>
      <c r="G112" s="47">
        <f>(G109/BY108)*100</f>
        <v>49</v>
      </c>
      <c r="H112" s="47">
        <f>(H109/BY108)*100</f>
        <v>40</v>
      </c>
      <c r="I112" s="47">
        <f>(I109/BY108)*100</f>
        <v>42</v>
      </c>
      <c r="J112" s="47">
        <f>(J109/BY108)*100</f>
        <v>38</v>
      </c>
      <c r="K112" s="47">
        <f>(K109/BZ108)*100</f>
        <v>0</v>
      </c>
      <c r="L112" s="47">
        <f>(L109/BZ108)*100</f>
        <v>2</v>
      </c>
      <c r="M112" s="47">
        <f>(M109/BZ108)*100</f>
        <v>9.08</v>
      </c>
      <c r="N112" s="47">
        <f>(N109/BZ108)*100</f>
        <v>20.040000000000003</v>
      </c>
      <c r="O112" s="47">
        <f>(O109/BZ108)*100</f>
        <v>36.68</v>
      </c>
      <c r="P112" s="47">
        <f>(P109/BZ108)*100</f>
        <v>21.400000000000002</v>
      </c>
      <c r="Q112" s="47">
        <f>(Q109/BZ108)*100</f>
        <v>7.76</v>
      </c>
      <c r="R112" s="47">
        <f>(R109/BZ108)*100</f>
        <v>1.32</v>
      </c>
      <c r="S112" s="47">
        <f>(S109/BZ108)*100</f>
        <v>1.32</v>
      </c>
      <c r="T112" s="47">
        <f>(T109/CA108)*100</f>
        <v>16</v>
      </c>
      <c r="U112" s="47">
        <f>(U109/CA108)*100</f>
        <v>52.64</v>
      </c>
      <c r="V112" s="47">
        <f>(V109/CA108)*100</f>
        <v>38.64</v>
      </c>
      <c r="W112" s="47">
        <f>(W109/CA108)*100</f>
        <v>8.64</v>
      </c>
      <c r="X112" s="47">
        <f>(X109/CB108)*100</f>
        <v>27.32</v>
      </c>
      <c r="Y112" s="47">
        <f>(Y109/CB108)*100</f>
        <v>49.32</v>
      </c>
      <c r="Z112" s="47">
        <f>(Z109/CB108)*100</f>
        <v>23.32</v>
      </c>
      <c r="AA112" s="47">
        <f>(AA109/CC108)*100</f>
        <v>16</v>
      </c>
      <c r="AB112" s="47">
        <f>(AB109/CC108)*100</f>
        <v>68</v>
      </c>
      <c r="AC112" s="47">
        <f>(AC109/CC108)*100</f>
        <v>13.320000000000002</v>
      </c>
      <c r="AD112" s="47">
        <f>(AD109/CC108)*100</f>
        <v>1.32</v>
      </c>
      <c r="AE112" s="47">
        <f>(AE109/CC108)*100</f>
        <v>1.32</v>
      </c>
      <c r="AF112" s="47">
        <f>(AF109/CD108)*100</f>
        <v>12</v>
      </c>
      <c r="AG112" s="47">
        <f>(AG109/CD108)*100</f>
        <v>42</v>
      </c>
      <c r="AH112" s="47">
        <f>(AH109/CD108)*100</f>
        <v>46</v>
      </c>
      <c r="AP112" t="s">
        <v>55</v>
      </c>
      <c r="AQ112">
        <f>AQ108*7</f>
        <v>175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